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zsi.noemi\Documents\2026 év\2026 Közbeszerzés\Étkeztetés\Eeredmény\"/>
    </mc:Choice>
  </mc:AlternateContent>
  <xr:revisionPtr revIDLastSave="0" documentId="13_ncr:1_{FAFE0DD5-478F-4D4F-9B2A-4A15F9B5ED29}" xr6:coauthVersionLast="47" xr6:coauthVersionMax="47" xr10:uidLastSave="{00000000-0000-0000-0000-000000000000}"/>
  <bookViews>
    <workbookView xWindow="-120" yWindow="-120" windowWidth="29040" windowHeight="15720" xr2:uid="{F038121A-8101-4D22-8BDA-5A090F41B677}"/>
  </bookViews>
  <sheets>
    <sheet name="Egységár-táblázat" sheetId="3" r:id="rId1"/>
  </sheets>
  <definedNames>
    <definedName name="_Hlk78443868" localSheetId="0">'Egységár-táblázat'!#REF!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G8" i="3"/>
  <c r="I8" i="3" l="1"/>
  <c r="I17" i="3"/>
  <c r="H17" i="3"/>
  <c r="E17" i="3"/>
  <c r="J17" i="3" s="1"/>
  <c r="G17" i="3"/>
  <c r="K17" i="3"/>
  <c r="L15" i="3"/>
  <c r="L14" i="3"/>
  <c r="L13" i="3"/>
  <c r="L11" i="3"/>
  <c r="L10" i="3"/>
  <c r="L9" i="3"/>
  <c r="L5" i="3"/>
  <c r="L6" i="3"/>
  <c r="L7" i="3"/>
  <c r="L4" i="3"/>
  <c r="I5" i="3"/>
  <c r="I6" i="3"/>
  <c r="I7" i="3"/>
  <c r="I9" i="3"/>
  <c r="I10" i="3"/>
  <c r="I11" i="3"/>
  <c r="I12" i="3"/>
  <c r="I13" i="3"/>
  <c r="I14" i="3"/>
  <c r="I15" i="3"/>
  <c r="I16" i="3"/>
  <c r="I4" i="3"/>
  <c r="H5" i="3"/>
  <c r="H6" i="3"/>
  <c r="H7" i="3"/>
  <c r="H9" i="3"/>
  <c r="H10" i="3"/>
  <c r="H11" i="3"/>
  <c r="H12" i="3"/>
  <c r="H13" i="3"/>
  <c r="H14" i="3"/>
  <c r="H15" i="3"/>
  <c r="H16" i="3"/>
  <c r="H4" i="3"/>
  <c r="J15" i="3"/>
  <c r="J14" i="3"/>
  <c r="J13" i="3"/>
  <c r="J11" i="3"/>
  <c r="J10" i="3"/>
  <c r="J9" i="3"/>
  <c r="J5" i="3"/>
  <c r="J6" i="3"/>
  <c r="J7" i="3"/>
  <c r="J4" i="3"/>
  <c r="K15" i="3"/>
  <c r="K14" i="3"/>
  <c r="K13" i="3"/>
  <c r="K11" i="3"/>
  <c r="K10" i="3"/>
  <c r="K9" i="3"/>
  <c r="K5" i="3"/>
  <c r="K6" i="3"/>
  <c r="K7" i="3"/>
  <c r="K4" i="3"/>
  <c r="L17" i="3" l="1"/>
</calcChain>
</file>

<file path=xl/sharedStrings.xml><?xml version="1.0" encoding="utf-8"?>
<sst xmlns="http://schemas.openxmlformats.org/spreadsheetml/2006/main" count="31" uniqueCount="22">
  <si>
    <t>Bölcsőde</t>
  </si>
  <si>
    <t>Óvoda</t>
  </si>
  <si>
    <t>Intézmény</t>
  </si>
  <si>
    <t>Étkezés</t>
  </si>
  <si>
    <t>Reggeli</t>
  </si>
  <si>
    <t>Tízórai</t>
  </si>
  <si>
    <t>Ebéd</t>
  </si>
  <si>
    <t>Uzsonna</t>
  </si>
  <si>
    <t>Szünidei étkezés (ebéd)</t>
  </si>
  <si>
    <t xml:space="preserve">Idősek részére szociális étkezés </t>
  </si>
  <si>
    <t>Prizma egységárak (nettó,Ft/adag)</t>
  </si>
  <si>
    <t>EGYSÉGÁRAK ÖSSZEHASONLÍTÁSA 2026.</t>
  </si>
  <si>
    <t>Eatrend nyersanyag-norma
jelenlegi (nettó,Ft/adag)</t>
  </si>
  <si>
    <t>Százalék változás
egységárban</t>
  </si>
  <si>
    <t>Eatrend előállítási ktg
jelenlegi (nettó,Ft/adag)</t>
  </si>
  <si>
    <t>Eatrend egységárak
2026.09.01-től (nettó,Ft/adag)</t>
  </si>
  <si>
    <t>Eatrend jelnlegi egységárak 
(nettó Ft/adag)</t>
  </si>
  <si>
    <t>Eatrend nyersanyag-norma 
2026.09.01-től (nettó,Ft/adag)</t>
  </si>
  <si>
    <t>Eatrend előállítási ktg
2026.09.01-től
(nettó,Ft/adag)</t>
  </si>
  <si>
    <t>Százalék változás
nyersanyag ktgben</t>
  </si>
  <si>
    <t>Százalék változás
előállítási ktgben</t>
  </si>
  <si>
    <r>
      <t xml:space="preserve">Általános Iskola </t>
    </r>
    <r>
      <rPr>
        <sz val="10"/>
        <color rgb="FF000000"/>
        <rFont val="Calibri"/>
        <family val="2"/>
        <charset val="238"/>
        <scheme val="minor"/>
      </rPr>
      <t>(alsó és felső tagozat)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</si>
</sst>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29B95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6" borderId="5" xfId="0" applyNumberFormat="1" applyFont="1" applyFill="1" applyBorder="1" applyAlignment="1">
      <alignment horizontal="right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3" fontId="2" fillId="4" borderId="5" xfId="0" applyNumberFormat="1" applyFont="1" applyFill="1" applyBorder="1"/>
    <xf numFmtId="3" fontId="2" fillId="5" borderId="5" xfId="0" applyNumberFormat="1" applyFont="1" applyFill="1" applyBorder="1"/>
    <xf numFmtId="3" fontId="2" fillId="5" borderId="15" xfId="0" applyNumberFormat="1" applyFont="1" applyFill="1" applyBorder="1"/>
    <xf numFmtId="3" fontId="2" fillId="0" borderId="5" xfId="0" applyNumberFormat="1" applyFont="1" applyBorder="1"/>
    <xf numFmtId="3" fontId="2" fillId="0" borderId="11" xfId="0" applyNumberFormat="1" applyFont="1" applyBorder="1"/>
    <xf numFmtId="0" fontId="3" fillId="0" borderId="6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/>
    <xf numFmtId="3" fontId="2" fillId="5" borderId="1" xfId="0" applyNumberFormat="1" applyFont="1" applyFill="1" applyBorder="1"/>
    <xf numFmtId="3" fontId="2" fillId="5" borderId="16" xfId="0" applyNumberFormat="1" applyFont="1" applyFill="1" applyBorder="1"/>
    <xf numFmtId="3" fontId="2" fillId="0" borderId="1" xfId="0" applyNumberFormat="1" applyFont="1" applyBorder="1"/>
    <xf numFmtId="3" fontId="2" fillId="0" borderId="12" xfId="0" applyNumberFormat="1" applyFont="1" applyBorder="1"/>
    <xf numFmtId="0" fontId="3" fillId="0" borderId="9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10" xfId="0" applyFont="1" applyBorder="1" applyAlignment="1">
      <alignment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6" borderId="10" xfId="0" applyNumberFormat="1" applyFont="1" applyFill="1" applyBorder="1" applyAlignment="1">
      <alignment horizontal="right" vertical="center" wrapText="1"/>
    </xf>
    <xf numFmtId="3" fontId="4" fillId="6" borderId="8" xfId="0" applyNumberFormat="1" applyFont="1" applyFill="1" applyBorder="1" applyAlignment="1">
      <alignment horizontal="right" vertical="center" wrapText="1"/>
    </xf>
    <xf numFmtId="3" fontId="4" fillId="4" borderId="10" xfId="0" applyNumberFormat="1" applyFont="1" applyFill="1" applyBorder="1" applyAlignment="1">
      <alignment horizontal="right" vertical="center" wrapText="1"/>
    </xf>
    <xf numFmtId="3" fontId="2" fillId="4" borderId="8" xfId="0" applyNumberFormat="1" applyFont="1" applyFill="1" applyBorder="1"/>
    <xf numFmtId="3" fontId="2" fillId="5" borderId="8" xfId="0" applyNumberFormat="1" applyFont="1" applyFill="1" applyBorder="1"/>
    <xf numFmtId="3" fontId="2" fillId="5" borderId="17" xfId="0" applyNumberFormat="1" applyFont="1" applyFill="1" applyBorder="1"/>
    <xf numFmtId="3" fontId="2" fillId="0" borderId="8" xfId="0" applyNumberFormat="1" applyFont="1" applyBorder="1"/>
    <xf numFmtId="3" fontId="2" fillId="0" borderId="13" xfId="0" applyNumberFormat="1" applyFont="1" applyBorder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4" borderId="8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3" fontId="4" fillId="6" borderId="3" xfId="0" applyNumberFormat="1" applyFont="1" applyFill="1" applyBorder="1" applyAlignment="1">
      <alignment horizontal="right" vertical="center" wrapText="1"/>
    </xf>
    <xf numFmtId="3" fontId="4" fillId="4" borderId="3" xfId="0" applyNumberFormat="1" applyFont="1" applyFill="1" applyBorder="1" applyAlignment="1">
      <alignment horizontal="right" vertical="center" wrapText="1"/>
    </xf>
    <xf numFmtId="3" fontId="2" fillId="4" borderId="3" xfId="0" applyNumberFormat="1" applyFont="1" applyFill="1" applyBorder="1"/>
    <xf numFmtId="3" fontId="2" fillId="5" borderId="3" xfId="0" applyNumberFormat="1" applyFont="1" applyFill="1" applyBorder="1"/>
    <xf numFmtId="3" fontId="2" fillId="5" borderId="18" xfId="0" applyNumberFormat="1" applyFont="1" applyFill="1" applyBorder="1"/>
    <xf numFmtId="3" fontId="2" fillId="0" borderId="3" xfId="0" applyNumberFormat="1" applyFont="1" applyBorder="1"/>
    <xf numFmtId="3" fontId="2" fillId="0" borderId="14" xfId="0" applyNumberFormat="1" applyFont="1" applyBorder="1"/>
    <xf numFmtId="0" fontId="5" fillId="0" borderId="0" xfId="0" applyFont="1" applyAlignment="1">
      <alignment horizontal="left" vertical="center" indent="5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DBB33-5DAF-413F-83C8-0A083E85BA2E}">
  <sheetPr>
    <pageSetUpPr fitToPage="1"/>
  </sheetPr>
  <dimension ref="A1:L21"/>
  <sheetViews>
    <sheetView tabSelected="1" workbookViewId="0">
      <selection activeCell="C11" sqref="C11"/>
    </sheetView>
  </sheetViews>
  <sheetFormatPr defaultRowHeight="12.75" x14ac:dyDescent="0.2"/>
  <cols>
    <col min="1" max="1" width="26.85546875" style="3" customWidth="1"/>
    <col min="2" max="2" width="19.140625" style="3" bestFit="1" customWidth="1"/>
    <col min="3" max="3" width="13.42578125" style="3" customWidth="1"/>
    <col min="4" max="4" width="13.85546875" style="3" customWidth="1"/>
    <col min="5" max="5" width="14.140625" style="3" customWidth="1"/>
    <col min="6" max="6" width="15.7109375" style="3" customWidth="1"/>
    <col min="7" max="7" width="13.7109375" style="4" customWidth="1"/>
    <col min="8" max="8" width="13.5703125" style="4" customWidth="1"/>
    <col min="9" max="9" width="12.85546875" style="4" customWidth="1"/>
    <col min="10" max="10" width="11.85546875" style="4" customWidth="1"/>
    <col min="11" max="11" width="11" style="4" customWidth="1"/>
    <col min="12" max="12" width="11" style="3" customWidth="1"/>
    <col min="13" max="16384" width="9.140625" style="3"/>
  </cols>
  <sheetData>
    <row r="1" spans="1:12" x14ac:dyDescent="0.2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13.5" thickBot="1" x14ac:dyDescent="0.25"/>
    <row r="3" spans="1:12" ht="66" customHeight="1" thickBot="1" x14ac:dyDescent="0.25">
      <c r="A3" s="5" t="s">
        <v>2</v>
      </c>
      <c r="B3" s="6" t="s">
        <v>3</v>
      </c>
      <c r="C3" s="6" t="s">
        <v>10</v>
      </c>
      <c r="D3" s="6" t="s">
        <v>15</v>
      </c>
      <c r="E3" s="6" t="s">
        <v>16</v>
      </c>
      <c r="F3" s="6" t="s">
        <v>17</v>
      </c>
      <c r="G3" s="7" t="s">
        <v>12</v>
      </c>
      <c r="H3" s="7" t="s">
        <v>18</v>
      </c>
      <c r="I3" s="7" t="s">
        <v>14</v>
      </c>
      <c r="J3" s="7" t="s">
        <v>13</v>
      </c>
      <c r="K3" s="7" t="s">
        <v>19</v>
      </c>
      <c r="L3" s="8" t="s">
        <v>20</v>
      </c>
    </row>
    <row r="4" spans="1:12" x14ac:dyDescent="0.2">
      <c r="A4" s="9" t="s">
        <v>0</v>
      </c>
      <c r="B4" s="10" t="s">
        <v>4</v>
      </c>
      <c r="C4" s="11">
        <v>560</v>
      </c>
      <c r="D4" s="12">
        <v>420</v>
      </c>
      <c r="E4" s="12">
        <v>525</v>
      </c>
      <c r="F4" s="13">
        <v>166</v>
      </c>
      <c r="G4" s="14">
        <v>175</v>
      </c>
      <c r="H4" s="15">
        <f>D4-F4</f>
        <v>254</v>
      </c>
      <c r="I4" s="16">
        <f>E4-G4</f>
        <v>350</v>
      </c>
      <c r="J4" s="17">
        <f>D4/E4*100</f>
        <v>80</v>
      </c>
      <c r="K4" s="17">
        <f>F4/G4*100</f>
        <v>94.857142857142861</v>
      </c>
      <c r="L4" s="18">
        <f>H4/I4*100</f>
        <v>72.571428571428569</v>
      </c>
    </row>
    <row r="5" spans="1:12" x14ac:dyDescent="0.2">
      <c r="A5" s="19"/>
      <c r="B5" s="20" t="s">
        <v>5</v>
      </c>
      <c r="C5" s="21">
        <v>390</v>
      </c>
      <c r="D5" s="22">
        <v>310</v>
      </c>
      <c r="E5" s="22">
        <v>388</v>
      </c>
      <c r="F5" s="23">
        <v>128</v>
      </c>
      <c r="G5" s="24">
        <v>135</v>
      </c>
      <c r="H5" s="25">
        <f t="shared" ref="H5:H16" si="0">D5-F5</f>
        <v>182</v>
      </c>
      <c r="I5" s="26">
        <f t="shared" ref="I5:I16" si="1">E5-G5</f>
        <v>253</v>
      </c>
      <c r="J5" s="27">
        <f>D5/E5*100</f>
        <v>79.896907216494853</v>
      </c>
      <c r="K5" s="27">
        <f>F5/G5*100</f>
        <v>94.814814814814824</v>
      </c>
      <c r="L5" s="28">
        <f t="shared" ref="L5:L15" si="2">H5/I5*100</f>
        <v>71.936758893280626</v>
      </c>
    </row>
    <row r="6" spans="1:12" x14ac:dyDescent="0.2">
      <c r="A6" s="19"/>
      <c r="B6" s="20" t="s">
        <v>6</v>
      </c>
      <c r="C6" s="21">
        <v>1360</v>
      </c>
      <c r="D6" s="22">
        <v>1056</v>
      </c>
      <c r="E6" s="22">
        <v>1320</v>
      </c>
      <c r="F6" s="23">
        <v>442</v>
      </c>
      <c r="G6" s="24">
        <v>466</v>
      </c>
      <c r="H6" s="25">
        <f t="shared" si="0"/>
        <v>614</v>
      </c>
      <c r="I6" s="26">
        <f t="shared" si="1"/>
        <v>854</v>
      </c>
      <c r="J6" s="27">
        <f>D6/E6*100</f>
        <v>80</v>
      </c>
      <c r="K6" s="27">
        <f>F6/G6*100</f>
        <v>94.849785407725321</v>
      </c>
      <c r="L6" s="28">
        <f t="shared" si="2"/>
        <v>71.896955503512885</v>
      </c>
    </row>
    <row r="7" spans="1:12" x14ac:dyDescent="0.2">
      <c r="A7" s="29"/>
      <c r="B7" s="20" t="s">
        <v>7</v>
      </c>
      <c r="C7" s="21">
        <v>390</v>
      </c>
      <c r="D7" s="22">
        <v>310</v>
      </c>
      <c r="E7" s="22">
        <v>388</v>
      </c>
      <c r="F7" s="23">
        <v>128</v>
      </c>
      <c r="G7" s="24">
        <v>135</v>
      </c>
      <c r="H7" s="25">
        <f t="shared" si="0"/>
        <v>182</v>
      </c>
      <c r="I7" s="26">
        <f t="shared" si="1"/>
        <v>253</v>
      </c>
      <c r="J7" s="27">
        <f>D7/E7*100</f>
        <v>79.896907216494853</v>
      </c>
      <c r="K7" s="27">
        <f>F7/G7*100</f>
        <v>94.814814814814824</v>
      </c>
      <c r="L7" s="28">
        <f t="shared" si="2"/>
        <v>71.936758893280626</v>
      </c>
    </row>
    <row r="8" spans="1:12" ht="13.5" thickBot="1" x14ac:dyDescent="0.25">
      <c r="A8" s="30"/>
      <c r="B8" s="31" t="s">
        <v>8</v>
      </c>
      <c r="C8" s="32">
        <v>1360</v>
      </c>
      <c r="D8" s="33">
        <v>1056</v>
      </c>
      <c r="E8" s="34">
        <v>1589</v>
      </c>
      <c r="F8" s="35">
        <v>442</v>
      </c>
      <c r="G8" s="36">
        <f>1034/1.27</f>
        <v>814.17322834645665</v>
      </c>
      <c r="H8" s="37">
        <f>D8-F8</f>
        <v>614</v>
      </c>
      <c r="I8" s="38">
        <f t="shared" si="1"/>
        <v>774.82677165354335</v>
      </c>
      <c r="J8" s="39"/>
      <c r="K8" s="39"/>
      <c r="L8" s="40"/>
    </row>
    <row r="9" spans="1:12" x14ac:dyDescent="0.2">
      <c r="A9" s="41" t="s">
        <v>1</v>
      </c>
      <c r="B9" s="10" t="s">
        <v>5</v>
      </c>
      <c r="C9" s="11">
        <v>670</v>
      </c>
      <c r="D9" s="12">
        <v>528</v>
      </c>
      <c r="E9" s="12">
        <v>660</v>
      </c>
      <c r="F9" s="13">
        <v>259</v>
      </c>
      <c r="G9" s="14">
        <v>273</v>
      </c>
      <c r="H9" s="15">
        <f t="shared" si="0"/>
        <v>269</v>
      </c>
      <c r="I9" s="16">
        <f t="shared" si="1"/>
        <v>387</v>
      </c>
      <c r="J9" s="17">
        <f>D9/E9*100</f>
        <v>80</v>
      </c>
      <c r="K9" s="17">
        <f>F9/G9*100</f>
        <v>94.871794871794862</v>
      </c>
      <c r="L9" s="18">
        <f t="shared" si="2"/>
        <v>69.509043927648577</v>
      </c>
    </row>
    <row r="10" spans="1:12" x14ac:dyDescent="0.2">
      <c r="A10" s="42"/>
      <c r="B10" s="20" t="s">
        <v>6</v>
      </c>
      <c r="C10" s="21">
        <v>1480</v>
      </c>
      <c r="D10" s="22">
        <v>1163</v>
      </c>
      <c r="E10" s="22">
        <v>1454</v>
      </c>
      <c r="F10" s="23">
        <v>516</v>
      </c>
      <c r="G10" s="24">
        <v>543</v>
      </c>
      <c r="H10" s="25">
        <f t="shared" si="0"/>
        <v>647</v>
      </c>
      <c r="I10" s="26">
        <f t="shared" si="1"/>
        <v>911</v>
      </c>
      <c r="J10" s="27">
        <f>D10/E10*100</f>
        <v>79.986244841815676</v>
      </c>
      <c r="K10" s="27">
        <f>F10/G10*100</f>
        <v>95.027624309392266</v>
      </c>
      <c r="L10" s="28">
        <f t="shared" si="2"/>
        <v>71.020856201975846</v>
      </c>
    </row>
    <row r="11" spans="1:12" x14ac:dyDescent="0.2">
      <c r="A11" s="43"/>
      <c r="B11" s="20" t="s">
        <v>7</v>
      </c>
      <c r="C11" s="21">
        <v>670</v>
      </c>
      <c r="D11" s="22">
        <v>528</v>
      </c>
      <c r="E11" s="22">
        <v>659</v>
      </c>
      <c r="F11" s="23">
        <v>259</v>
      </c>
      <c r="G11" s="24">
        <v>272</v>
      </c>
      <c r="H11" s="25">
        <f t="shared" si="0"/>
        <v>269</v>
      </c>
      <c r="I11" s="26">
        <f t="shared" si="1"/>
        <v>387</v>
      </c>
      <c r="J11" s="27">
        <f>D11/E11*100</f>
        <v>80.121396054628221</v>
      </c>
      <c r="K11" s="27">
        <f>F11/G11*100</f>
        <v>95.220588235294116</v>
      </c>
      <c r="L11" s="28">
        <f t="shared" si="2"/>
        <v>69.509043927648577</v>
      </c>
    </row>
    <row r="12" spans="1:12" ht="13.5" thickBot="1" x14ac:dyDescent="0.25">
      <c r="A12" s="44"/>
      <c r="B12" s="31" t="s">
        <v>8</v>
      </c>
      <c r="C12" s="32">
        <v>1480</v>
      </c>
      <c r="D12" s="33">
        <v>1163</v>
      </c>
      <c r="E12" s="34">
        <v>1589</v>
      </c>
      <c r="F12" s="35">
        <v>516</v>
      </c>
      <c r="G12" s="36">
        <v>814</v>
      </c>
      <c r="H12" s="37">
        <f t="shared" si="0"/>
        <v>647</v>
      </c>
      <c r="I12" s="38">
        <f t="shared" si="1"/>
        <v>775</v>
      </c>
      <c r="J12" s="39"/>
      <c r="K12" s="39"/>
      <c r="L12" s="40"/>
    </row>
    <row r="13" spans="1:12" x14ac:dyDescent="0.2">
      <c r="A13" s="41" t="s">
        <v>21</v>
      </c>
      <c r="B13" s="10" t="s">
        <v>5</v>
      </c>
      <c r="C13" s="11">
        <v>705</v>
      </c>
      <c r="D13" s="12">
        <v>558</v>
      </c>
      <c r="E13" s="12">
        <v>697</v>
      </c>
      <c r="F13" s="13">
        <v>295</v>
      </c>
      <c r="G13" s="14">
        <v>310</v>
      </c>
      <c r="H13" s="15">
        <f t="shared" si="0"/>
        <v>263</v>
      </c>
      <c r="I13" s="16">
        <f t="shared" si="1"/>
        <v>387</v>
      </c>
      <c r="J13" s="17">
        <f>D13/E13*100</f>
        <v>80.0573888091822</v>
      </c>
      <c r="K13" s="17">
        <f>F13/G13*100</f>
        <v>95.161290322580655</v>
      </c>
      <c r="L13" s="18">
        <f t="shared" si="2"/>
        <v>67.958656330749363</v>
      </c>
    </row>
    <row r="14" spans="1:12" x14ac:dyDescent="0.2">
      <c r="A14" s="42"/>
      <c r="B14" s="20" t="s">
        <v>6</v>
      </c>
      <c r="C14" s="21">
        <v>1630</v>
      </c>
      <c r="D14" s="22">
        <v>1271</v>
      </c>
      <c r="E14" s="22">
        <v>1589</v>
      </c>
      <c r="F14" s="23">
        <v>774</v>
      </c>
      <c r="G14" s="24">
        <v>814</v>
      </c>
      <c r="H14" s="25">
        <f t="shared" si="0"/>
        <v>497</v>
      </c>
      <c r="I14" s="26">
        <f t="shared" si="1"/>
        <v>775</v>
      </c>
      <c r="J14" s="27">
        <f>D14/E14*100</f>
        <v>79.987413467589676</v>
      </c>
      <c r="K14" s="27">
        <f>F14/G14*100</f>
        <v>95.085995085995094</v>
      </c>
      <c r="L14" s="28">
        <f t="shared" si="2"/>
        <v>64.129032258064512</v>
      </c>
    </row>
    <row r="15" spans="1:12" x14ac:dyDescent="0.2">
      <c r="A15" s="42"/>
      <c r="B15" s="20" t="s">
        <v>7</v>
      </c>
      <c r="C15" s="21">
        <v>705</v>
      </c>
      <c r="D15" s="22">
        <v>558</v>
      </c>
      <c r="E15" s="22">
        <v>697</v>
      </c>
      <c r="F15" s="23">
        <v>295</v>
      </c>
      <c r="G15" s="24">
        <v>310</v>
      </c>
      <c r="H15" s="25">
        <f t="shared" si="0"/>
        <v>263</v>
      </c>
      <c r="I15" s="26">
        <f t="shared" si="1"/>
        <v>387</v>
      </c>
      <c r="J15" s="27">
        <f>D15/E15*100</f>
        <v>80.0573888091822</v>
      </c>
      <c r="K15" s="27">
        <f>F15/G15*100</f>
        <v>95.161290322580655</v>
      </c>
      <c r="L15" s="28">
        <f t="shared" si="2"/>
        <v>67.958656330749363</v>
      </c>
    </row>
    <row r="16" spans="1:12" ht="13.5" thickBot="1" x14ac:dyDescent="0.25">
      <c r="A16" s="44"/>
      <c r="B16" s="45" t="s">
        <v>8</v>
      </c>
      <c r="C16" s="46">
        <v>1630</v>
      </c>
      <c r="D16" s="34">
        <v>1271</v>
      </c>
      <c r="E16" s="34">
        <v>1589</v>
      </c>
      <c r="F16" s="47">
        <v>774</v>
      </c>
      <c r="G16" s="36">
        <v>814</v>
      </c>
      <c r="H16" s="37">
        <f t="shared" si="0"/>
        <v>497</v>
      </c>
      <c r="I16" s="38">
        <f t="shared" si="1"/>
        <v>775</v>
      </c>
      <c r="J16" s="39"/>
      <c r="K16" s="39"/>
      <c r="L16" s="40"/>
    </row>
    <row r="17" spans="1:12" ht="13.5" thickBot="1" x14ac:dyDescent="0.25">
      <c r="A17" s="48" t="s">
        <v>9</v>
      </c>
      <c r="B17" s="49" t="s">
        <v>6</v>
      </c>
      <c r="C17" s="50">
        <v>2600</v>
      </c>
      <c r="D17" s="51">
        <v>2018</v>
      </c>
      <c r="E17" s="51">
        <f>(1454+1748)/1.27</f>
        <v>2521.2598425196852</v>
      </c>
      <c r="F17" s="52">
        <v>1088</v>
      </c>
      <c r="G17" s="53">
        <f>1454/1.27</f>
        <v>1144.8818897637796</v>
      </c>
      <c r="H17" s="54">
        <f>D17-F17</f>
        <v>930</v>
      </c>
      <c r="I17" s="55">
        <f>E17-G17</f>
        <v>1376.3779527559057</v>
      </c>
      <c r="J17" s="56">
        <f t="shared" ref="J17" si="3">D17/E17*100</f>
        <v>80.039350405996245</v>
      </c>
      <c r="K17" s="56">
        <f t="shared" ref="K17" si="4">F17/G17*100</f>
        <v>95.031636863823934</v>
      </c>
      <c r="L17" s="57">
        <f t="shared" ref="L17" si="5">H17/I17*100</f>
        <v>67.568649885583525</v>
      </c>
    </row>
    <row r="20" spans="1:12" x14ac:dyDescent="0.2">
      <c r="A20" s="58"/>
    </row>
    <row r="21" spans="1:12" x14ac:dyDescent="0.2">
      <c r="A21" s="58"/>
    </row>
  </sheetData>
  <mergeCells count="5">
    <mergeCell ref="K1:L1"/>
    <mergeCell ref="A4:A8"/>
    <mergeCell ref="A9:A12"/>
    <mergeCell ref="A13:A16"/>
    <mergeCell ref="A1:J1"/>
  </mergeCells>
  <pageMargins left="0" right="0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Egységár-táblázat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dezsi.noemi</dc:creator>
  <cp:lastModifiedBy>dezsi.noemi</cp:lastModifiedBy>
  <cp:lastPrinted>2026-06-04T14:29:16Z</cp:lastPrinted>
  <dcterms:created xsi:type="dcterms:W3CDTF">2025-11-19T08:50:16Z</dcterms:created>
  <dcterms:modified xsi:type="dcterms:W3CDTF">2026-06-04T14:55:33Z</dcterms:modified>
</cp:coreProperties>
</file>